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M\Desktop\"/>
    </mc:Choice>
  </mc:AlternateContent>
  <bookViews>
    <workbookView xWindow="0" yWindow="0" windowWidth="28800" windowHeight="12390" activeTab="1"/>
  </bookViews>
  <sheets>
    <sheet name="工作表2" sheetId="2" r:id="rId1"/>
    <sheet name="工作表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  <c r="C32" i="1"/>
  <c r="B32" i="1"/>
  <c r="P24" i="1" l="1"/>
  <c r="I24" i="1"/>
  <c r="B24" i="1"/>
  <c r="C24" i="1"/>
  <c r="Z23" i="1" l="1"/>
  <c r="Y23" i="1"/>
  <c r="W23" i="1"/>
  <c r="X23" i="1"/>
  <c r="R5" i="1" l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4" i="1"/>
  <c r="D5" i="2" l="1"/>
  <c r="C5" i="2"/>
  <c r="B5" i="2"/>
</calcChain>
</file>

<file path=xl/sharedStrings.xml><?xml version="1.0" encoding="utf-8"?>
<sst xmlns="http://schemas.openxmlformats.org/spreadsheetml/2006/main" count="102" uniqueCount="86">
  <si>
    <t>班級</t>
    <phoneticPr fontId="2" type="noConversion"/>
  </si>
  <si>
    <t>班級</t>
  </si>
  <si>
    <t>人數</t>
  </si>
  <si>
    <t>101</t>
    <phoneticPr fontId="2" type="noConversion"/>
  </si>
  <si>
    <t>301</t>
    <phoneticPr fontId="2" type="noConversion"/>
  </si>
  <si>
    <t>102</t>
    <phoneticPr fontId="2" type="noConversion"/>
  </si>
  <si>
    <t>302</t>
    <phoneticPr fontId="2" type="noConversion"/>
  </si>
  <si>
    <t>103</t>
  </si>
  <si>
    <t>303</t>
  </si>
  <si>
    <t>104</t>
  </si>
  <si>
    <t>304</t>
  </si>
  <si>
    <t>105</t>
  </si>
  <si>
    <t>305</t>
  </si>
  <si>
    <t>106</t>
  </si>
  <si>
    <t>306</t>
  </si>
  <si>
    <t>107</t>
  </si>
  <si>
    <t>307</t>
  </si>
  <si>
    <t>108</t>
  </si>
  <si>
    <t>308</t>
  </si>
  <si>
    <t>109</t>
  </si>
  <si>
    <t>309</t>
  </si>
  <si>
    <t>110</t>
  </si>
  <si>
    <t>310</t>
  </si>
  <si>
    <t>111</t>
  </si>
  <si>
    <t>311</t>
  </si>
  <si>
    <t>112</t>
  </si>
  <si>
    <t>312</t>
  </si>
  <si>
    <t>113</t>
  </si>
  <si>
    <t>313</t>
  </si>
  <si>
    <t>114</t>
  </si>
  <si>
    <t>314</t>
  </si>
  <si>
    <t>115</t>
  </si>
  <si>
    <t>315</t>
  </si>
  <si>
    <t>116</t>
  </si>
  <si>
    <t>316</t>
  </si>
  <si>
    <t>117</t>
  </si>
  <si>
    <t>317</t>
  </si>
  <si>
    <t>118</t>
  </si>
  <si>
    <t>318</t>
  </si>
  <si>
    <t>119</t>
  </si>
  <si>
    <t>319</t>
  </si>
  <si>
    <t>120</t>
  </si>
  <si>
    <t>320</t>
  </si>
  <si>
    <t>總計</t>
  </si>
  <si>
    <t>總計</t>
    <phoneticPr fontId="2" type="noConversion"/>
  </si>
  <si>
    <t>要打</t>
    <phoneticPr fontId="1" type="noConversion"/>
  </si>
  <si>
    <t>不打</t>
    <phoneticPr fontId="1" type="noConversion"/>
  </si>
  <si>
    <t xml:space="preserve"> 全校施打學生數</t>
    <phoneticPr fontId="2" type="noConversion"/>
  </si>
  <si>
    <t>全校不打學生數</t>
    <phoneticPr fontId="2" type="noConversion"/>
  </si>
  <si>
    <t>全校其他因素未打學生數</t>
    <phoneticPr fontId="2" type="noConversion"/>
  </si>
  <si>
    <t>缺交</t>
    <phoneticPr fontId="1" type="noConversion"/>
  </si>
  <si>
    <t>不全</t>
    <phoneticPr fontId="1" type="noConversion"/>
  </si>
  <si>
    <t>一年級</t>
    <phoneticPr fontId="1" type="noConversion"/>
  </si>
  <si>
    <t>二年級</t>
    <phoneticPr fontId="1" type="noConversion"/>
  </si>
  <si>
    <t>三年級</t>
    <phoneticPr fontId="1" type="noConversion"/>
  </si>
  <si>
    <t>總數</t>
    <phoneticPr fontId="1" type="noConversion"/>
  </si>
  <si>
    <t>同意</t>
    <phoneticPr fontId="1" type="noConversion"/>
  </si>
  <si>
    <t>不同意</t>
    <phoneticPr fontId="1" type="noConversion"/>
  </si>
  <si>
    <t>項目</t>
    <phoneticPr fontId="1" type="noConversion"/>
  </si>
  <si>
    <t>項目</t>
  </si>
  <si>
    <t>同意</t>
  </si>
  <si>
    <t>不同意</t>
  </si>
  <si>
    <t>缺交</t>
  </si>
  <si>
    <t>一年級</t>
  </si>
  <si>
    <t>二年級</t>
  </si>
  <si>
    <t>三年級</t>
  </si>
  <si>
    <t>總數</t>
  </si>
  <si>
    <t>施打率</t>
    <phoneticPr fontId="1" type="noConversion"/>
  </si>
  <si>
    <t>施打</t>
    <phoneticPr fontId="1" type="noConversion"/>
  </si>
  <si>
    <t>不施打</t>
    <phoneticPr fontId="1" type="noConversion"/>
  </si>
  <si>
    <t>101-115</t>
    <phoneticPr fontId="1" type="noConversion"/>
  </si>
  <si>
    <t>116-120</t>
    <phoneticPr fontId="1" type="noConversion"/>
  </si>
  <si>
    <t>201-210</t>
    <phoneticPr fontId="1" type="noConversion"/>
  </si>
  <si>
    <t>211-220</t>
    <phoneticPr fontId="1" type="noConversion"/>
  </si>
  <si>
    <t>301-305</t>
    <phoneticPr fontId="1" type="noConversion"/>
  </si>
  <si>
    <t>306-320</t>
    <phoneticPr fontId="1" type="noConversion"/>
  </si>
  <si>
    <t xml:space="preserve"> 市立陽明高中　111學年校園莫德納次世代疫苗施打意願人數表(統計至111.12.15 14:00)</t>
    <phoneticPr fontId="2" type="noConversion"/>
  </si>
  <si>
    <t>接種率</t>
    <phoneticPr fontId="1" type="noConversion"/>
  </si>
  <si>
    <t>班級數</t>
    <phoneticPr fontId="1" type="noConversion"/>
  </si>
  <si>
    <t>28班</t>
    <phoneticPr fontId="1" type="noConversion"/>
  </si>
  <si>
    <t>32班</t>
    <phoneticPr fontId="1" type="noConversion"/>
  </si>
  <si>
    <t>60班</t>
    <phoneticPr fontId="1" type="noConversion"/>
  </si>
  <si>
    <t>接種率 ≧ 0.50</t>
    <phoneticPr fontId="1" type="noConversion"/>
  </si>
  <si>
    <t>接種率＜0.50</t>
    <phoneticPr fontId="1" type="noConversion"/>
  </si>
  <si>
    <t>班級</t>
    <phoneticPr fontId="1" type="noConversion"/>
  </si>
  <si>
    <t>施打時程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</si>
</sst>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4"/>
      <name val="Times New Roman"/>
      <family val="1"/>
    </font>
    <font>
      <sz val="18"/>
      <color theme="1"/>
      <name val="標楷體"/>
      <family val="4"/>
      <charset val="136"/>
    </font>
    <font>
      <b/>
      <sz val="18"/>
      <name val="Times New Roman"/>
      <family val="1"/>
    </font>
    <font>
      <sz val="18"/>
      <name val="標楷體"/>
      <family val="4"/>
      <charset val="136"/>
    </font>
    <font>
      <sz val="18"/>
      <name val="Times New Roman"/>
      <family val="1"/>
    </font>
    <font>
      <b/>
      <sz val="16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sz val="13"/>
      <name val="微軟正黑體"/>
      <family val="2"/>
      <charset val="136"/>
    </font>
    <font>
      <b/>
      <sz val="13"/>
      <color theme="1"/>
      <name val="微軟正黑體"/>
      <family val="2"/>
      <charset val="136"/>
    </font>
    <font>
      <b/>
      <u/>
      <sz val="12"/>
      <color rgb="FFFF0000"/>
      <name val="微軟正黑體"/>
      <family val="2"/>
      <charset val="136"/>
    </font>
    <font>
      <b/>
      <sz val="12"/>
      <color theme="1"/>
      <name val="新細明體"/>
      <family val="2"/>
      <charset val="136"/>
      <scheme val="minor"/>
    </font>
    <font>
      <b/>
      <sz val="10"/>
      <color theme="1"/>
      <name val="微軟正黑體"/>
      <family val="2"/>
      <charset val="136"/>
    </font>
    <font>
      <b/>
      <sz val="10"/>
      <color theme="1"/>
      <name val="新細明體"/>
      <family val="1"/>
      <charset val="136"/>
      <scheme val="minor"/>
    </font>
    <font>
      <b/>
      <sz val="10"/>
      <color theme="1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u/>
      <sz val="12"/>
      <color rgb="FFFF000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b/>
      <sz val="12"/>
      <color rgb="FFFF0000"/>
      <name val="新細明體"/>
      <family val="1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15" fillId="4" borderId="1" xfId="0" quotePrefix="1" applyFont="1" applyFill="1" applyBorder="1" applyAlignment="1">
      <alignment horizontal="center" vertical="center"/>
    </xf>
    <xf numFmtId="0" fontId="15" fillId="0" borderId="1" xfId="0" quotePrefix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2" fontId="15" fillId="0" borderId="1" xfId="0" applyNumberFormat="1" applyFont="1" applyFill="1" applyBorder="1" applyAlignment="1">
      <alignment horizontal="center" vertical="center"/>
    </xf>
    <xf numFmtId="2" fontId="15" fillId="5" borderId="1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2" fontId="14" fillId="5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20" fontId="25" fillId="5" borderId="6" xfId="0" applyNumberFormat="1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center" vertical="center"/>
    </xf>
    <xf numFmtId="0" fontId="22" fillId="5" borderId="9" xfId="0" applyFont="1" applyFill="1" applyBorder="1" applyAlignment="1">
      <alignment horizontal="center" vertical="center"/>
    </xf>
    <xf numFmtId="0" fontId="22" fillId="5" borderId="9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20" fontId="19" fillId="5" borderId="5" xfId="0" applyNumberFormat="1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F99"/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sqref="A1:E5"/>
    </sheetView>
  </sheetViews>
  <sheetFormatPr defaultRowHeight="16.5" x14ac:dyDescent="0.25"/>
  <cols>
    <col min="1" max="1" width="12.375" customWidth="1"/>
    <col min="3" max="3" width="14.875" style="4" customWidth="1"/>
  </cols>
  <sheetData>
    <row r="1" spans="1:5" ht="25.5" x14ac:dyDescent="0.25">
      <c r="A1" s="1" t="s">
        <v>58</v>
      </c>
      <c r="B1" s="1" t="s">
        <v>56</v>
      </c>
      <c r="C1" s="2" t="s">
        <v>57</v>
      </c>
      <c r="D1" s="1" t="s">
        <v>50</v>
      </c>
      <c r="E1" s="1" t="s">
        <v>51</v>
      </c>
    </row>
    <row r="2" spans="1:5" ht="25.5" x14ac:dyDescent="0.25">
      <c r="A2" s="2" t="s">
        <v>52</v>
      </c>
      <c r="B2" s="7">
        <v>314</v>
      </c>
      <c r="C2" s="8">
        <v>307</v>
      </c>
      <c r="D2" s="9">
        <v>93</v>
      </c>
      <c r="E2" s="5"/>
    </row>
    <row r="3" spans="1:5" ht="25.5" x14ac:dyDescent="0.25">
      <c r="A3" s="2" t="s">
        <v>53</v>
      </c>
      <c r="B3" s="10">
        <v>359</v>
      </c>
      <c r="C3" s="11">
        <v>200</v>
      </c>
      <c r="D3" s="11">
        <v>134</v>
      </c>
      <c r="E3" s="3"/>
    </row>
    <row r="4" spans="1:5" ht="25.5" x14ac:dyDescent="0.25">
      <c r="A4" s="2" t="s">
        <v>54</v>
      </c>
      <c r="B4" s="7">
        <v>333</v>
      </c>
      <c r="C4" s="9">
        <v>281</v>
      </c>
      <c r="D4" s="3">
        <v>72</v>
      </c>
      <c r="E4" s="5"/>
    </row>
    <row r="5" spans="1:5" ht="25.5" x14ac:dyDescent="0.25">
      <c r="A5" s="2" t="s">
        <v>55</v>
      </c>
      <c r="B5" s="3">
        <f>SUM(B2:B4)</f>
        <v>1006</v>
      </c>
      <c r="C5" s="3">
        <f>SUM(C2:C4)</f>
        <v>788</v>
      </c>
      <c r="D5" s="3">
        <f>SUM(D2:D4)</f>
        <v>299</v>
      </c>
      <c r="E5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3"/>
  <sheetViews>
    <sheetView tabSelected="1" topLeftCell="A4" workbookViewId="0">
      <selection activeCell="Q30" sqref="Q30"/>
    </sheetView>
  </sheetViews>
  <sheetFormatPr defaultRowHeight="16.5" x14ac:dyDescent="0.25"/>
  <cols>
    <col min="1" max="1" width="6" customWidth="1"/>
    <col min="2" max="2" width="5.5" customWidth="1"/>
    <col min="3" max="3" width="6" customWidth="1"/>
    <col min="4" max="4" width="8.125" customWidth="1"/>
    <col min="5" max="6" width="5.625" customWidth="1"/>
    <col min="7" max="7" width="5.375" customWidth="1"/>
    <col min="8" max="9" width="5.125" customWidth="1"/>
    <col min="10" max="10" width="5.5" customWidth="1"/>
    <col min="11" max="11" width="7.875" customWidth="1"/>
    <col min="12" max="12" width="5.25" customWidth="1"/>
    <col min="13" max="13" width="5.5" customWidth="1"/>
    <col min="14" max="14" width="5.125" customWidth="1"/>
    <col min="15" max="15" width="6.125" customWidth="1"/>
    <col min="16" max="16" width="5.375" customWidth="1"/>
    <col min="17" max="17" width="6.375" customWidth="1"/>
    <col min="18" max="18" width="7.875" customWidth="1"/>
    <col min="19" max="19" width="5.125" customWidth="1"/>
    <col min="20" max="20" width="5.625" customWidth="1"/>
    <col min="21" max="21" width="6" customWidth="1"/>
    <col min="22" max="22" width="4.5" customWidth="1"/>
    <col min="23" max="23" width="7.875" customWidth="1"/>
    <col min="24" max="24" width="7.375" customWidth="1"/>
    <col min="25" max="25" width="7.25" customWidth="1"/>
    <col min="26" max="26" width="7.5" customWidth="1"/>
  </cols>
  <sheetData>
    <row r="1" spans="1:27" s="13" customFormat="1" x14ac:dyDescent="0.25"/>
    <row r="2" spans="1:27" ht="24.75" customHeight="1" x14ac:dyDescent="0.25">
      <c r="A2" s="37" t="s">
        <v>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9"/>
      <c r="W2" s="34" t="s">
        <v>84</v>
      </c>
      <c r="X2" s="34"/>
      <c r="Y2" s="34"/>
      <c r="Z2" s="34"/>
    </row>
    <row r="3" spans="1:27" ht="21.95" customHeight="1" x14ac:dyDescent="0.25">
      <c r="A3" s="16" t="s">
        <v>0</v>
      </c>
      <c r="B3" s="17" t="s">
        <v>2</v>
      </c>
      <c r="C3" s="16" t="s">
        <v>45</v>
      </c>
      <c r="D3" s="16" t="s">
        <v>67</v>
      </c>
      <c r="E3" s="16" t="s">
        <v>46</v>
      </c>
      <c r="F3" s="16" t="s">
        <v>50</v>
      </c>
      <c r="G3" s="16" t="s">
        <v>51</v>
      </c>
      <c r="H3" s="16" t="s">
        <v>1</v>
      </c>
      <c r="I3" s="16" t="s">
        <v>2</v>
      </c>
      <c r="J3" s="16" t="s">
        <v>45</v>
      </c>
      <c r="K3" s="16" t="s">
        <v>67</v>
      </c>
      <c r="L3" s="16" t="s">
        <v>46</v>
      </c>
      <c r="M3" s="16" t="s">
        <v>50</v>
      </c>
      <c r="N3" s="16" t="s">
        <v>51</v>
      </c>
      <c r="O3" s="16" t="s">
        <v>0</v>
      </c>
      <c r="P3" s="16" t="s">
        <v>2</v>
      </c>
      <c r="Q3" s="16" t="s">
        <v>45</v>
      </c>
      <c r="R3" s="16" t="s">
        <v>67</v>
      </c>
      <c r="S3" s="16" t="s">
        <v>46</v>
      </c>
      <c r="T3" s="16" t="s">
        <v>50</v>
      </c>
      <c r="U3" s="16" t="s">
        <v>51</v>
      </c>
      <c r="W3" s="50" t="s">
        <v>85</v>
      </c>
      <c r="X3" s="50"/>
      <c r="Y3" s="50"/>
      <c r="Z3" s="50"/>
    </row>
    <row r="4" spans="1:27" ht="21.95" customHeight="1" x14ac:dyDescent="0.25">
      <c r="A4" s="19" t="s">
        <v>3</v>
      </c>
      <c r="B4" s="20">
        <v>32</v>
      </c>
      <c r="C4" s="20">
        <v>8</v>
      </c>
      <c r="D4" s="21">
        <f>(C4/B4)</f>
        <v>0.25</v>
      </c>
      <c r="E4" s="20">
        <v>20</v>
      </c>
      <c r="F4" s="20">
        <v>4</v>
      </c>
      <c r="G4" s="20"/>
      <c r="H4" s="18">
        <v>201</v>
      </c>
      <c r="I4" s="20">
        <v>32</v>
      </c>
      <c r="J4" s="20">
        <v>22</v>
      </c>
      <c r="K4" s="22">
        <f>(J4/I4)</f>
        <v>0.6875</v>
      </c>
      <c r="L4" s="20">
        <v>10</v>
      </c>
      <c r="M4" s="20">
        <v>0</v>
      </c>
      <c r="N4" s="20"/>
      <c r="O4" s="19" t="s">
        <v>4</v>
      </c>
      <c r="P4" s="20">
        <v>32</v>
      </c>
      <c r="Q4" s="20">
        <v>14</v>
      </c>
      <c r="R4" s="21">
        <f>SUM(Q4/P4)</f>
        <v>0.4375</v>
      </c>
      <c r="S4" s="20">
        <v>17</v>
      </c>
      <c r="T4" s="20">
        <v>1</v>
      </c>
      <c r="U4" s="20"/>
      <c r="W4" s="32" t="s">
        <v>70</v>
      </c>
      <c r="X4" s="29" t="s">
        <v>71</v>
      </c>
      <c r="Y4" s="29" t="s">
        <v>73</v>
      </c>
      <c r="Z4" s="33" t="s">
        <v>75</v>
      </c>
      <c r="AA4" s="12"/>
    </row>
    <row r="5" spans="1:27" ht="21.95" customHeight="1" x14ac:dyDescent="0.25">
      <c r="A5" s="18" t="s">
        <v>5</v>
      </c>
      <c r="B5" s="20">
        <v>37</v>
      </c>
      <c r="C5" s="20">
        <v>25</v>
      </c>
      <c r="D5" s="22">
        <f t="shared" ref="D5:D24" si="0">(C5/B5)</f>
        <v>0.67567567567567566</v>
      </c>
      <c r="E5" s="20">
        <v>10</v>
      </c>
      <c r="F5" s="20">
        <v>2</v>
      </c>
      <c r="G5" s="20"/>
      <c r="H5" s="19">
        <v>202</v>
      </c>
      <c r="I5" s="20">
        <v>39</v>
      </c>
      <c r="J5" s="20">
        <v>17</v>
      </c>
      <c r="K5" s="21">
        <f t="shared" ref="K5:K24" si="1">(J5/I5)</f>
        <v>0.4358974358974359</v>
      </c>
      <c r="L5" s="20">
        <v>11</v>
      </c>
      <c r="M5" s="20">
        <v>11</v>
      </c>
      <c r="N5" s="20">
        <v>1</v>
      </c>
      <c r="O5" s="18" t="s">
        <v>6</v>
      </c>
      <c r="P5" s="20">
        <v>36</v>
      </c>
      <c r="Q5" s="20">
        <v>23</v>
      </c>
      <c r="R5" s="22">
        <f t="shared" ref="R5:R24" si="2">SUM(Q5/P5)</f>
        <v>0.63888888888888884</v>
      </c>
      <c r="S5" s="20">
        <v>6</v>
      </c>
      <c r="T5" s="20">
        <v>7</v>
      </c>
      <c r="U5" s="20"/>
      <c r="W5" s="52"/>
      <c r="X5" s="53" t="s">
        <v>72</v>
      </c>
      <c r="Y5" s="53" t="s">
        <v>74</v>
      </c>
      <c r="Z5" s="54"/>
      <c r="AA5" s="12"/>
    </row>
    <row r="6" spans="1:27" ht="21.95" customHeight="1" x14ac:dyDescent="0.25">
      <c r="A6" s="19" t="s">
        <v>7</v>
      </c>
      <c r="B6" s="20">
        <v>36</v>
      </c>
      <c r="C6" s="20">
        <v>17</v>
      </c>
      <c r="D6" s="21">
        <f t="shared" si="0"/>
        <v>0.47222222222222221</v>
      </c>
      <c r="E6" s="20">
        <v>15</v>
      </c>
      <c r="F6" s="20">
        <v>4</v>
      </c>
      <c r="G6" s="20"/>
      <c r="H6" s="18">
        <v>203</v>
      </c>
      <c r="I6" s="20">
        <v>38</v>
      </c>
      <c r="J6" s="20">
        <v>23</v>
      </c>
      <c r="K6" s="22">
        <f t="shared" si="1"/>
        <v>0.60526315789473684</v>
      </c>
      <c r="L6" s="20">
        <v>13</v>
      </c>
      <c r="M6" s="20">
        <v>2</v>
      </c>
      <c r="N6" s="20"/>
      <c r="O6" s="19" t="s">
        <v>8</v>
      </c>
      <c r="P6" s="20">
        <v>38</v>
      </c>
      <c r="Q6" s="20">
        <v>17</v>
      </c>
      <c r="R6" s="21">
        <f t="shared" si="2"/>
        <v>0.44736842105263158</v>
      </c>
      <c r="S6" s="20">
        <v>13</v>
      </c>
      <c r="T6" s="20">
        <v>8</v>
      </c>
      <c r="U6" s="20"/>
      <c r="W6" s="56">
        <v>0.33333333333333331</v>
      </c>
      <c r="X6" s="56">
        <v>0.375</v>
      </c>
      <c r="Y6" s="56">
        <v>0.41666666666666669</v>
      </c>
      <c r="Z6" s="56">
        <v>0.45833333333333331</v>
      </c>
      <c r="AA6" s="12"/>
    </row>
    <row r="7" spans="1:27" ht="21.95" customHeight="1" x14ac:dyDescent="0.25">
      <c r="A7" s="19" t="s">
        <v>9</v>
      </c>
      <c r="B7" s="20">
        <v>38</v>
      </c>
      <c r="C7" s="20">
        <v>8</v>
      </c>
      <c r="D7" s="21">
        <f t="shared" si="0"/>
        <v>0.21052631578947367</v>
      </c>
      <c r="E7" s="20">
        <v>23</v>
      </c>
      <c r="F7" s="20">
        <v>7</v>
      </c>
      <c r="G7" s="20"/>
      <c r="H7" s="18">
        <v>204</v>
      </c>
      <c r="I7" s="20">
        <v>38</v>
      </c>
      <c r="J7" s="20">
        <v>20</v>
      </c>
      <c r="K7" s="22">
        <f t="shared" si="1"/>
        <v>0.52631578947368418</v>
      </c>
      <c r="L7" s="20">
        <v>10</v>
      </c>
      <c r="M7" s="20">
        <v>8</v>
      </c>
      <c r="N7" s="20"/>
      <c r="O7" s="18" t="s">
        <v>10</v>
      </c>
      <c r="P7" s="20">
        <v>38</v>
      </c>
      <c r="Q7" s="20">
        <v>21</v>
      </c>
      <c r="R7" s="22">
        <f t="shared" si="2"/>
        <v>0.55263157894736847</v>
      </c>
      <c r="S7" s="20">
        <v>17</v>
      </c>
      <c r="T7" s="20">
        <v>0</v>
      </c>
      <c r="U7" s="20"/>
      <c r="W7" s="51">
        <v>0.375</v>
      </c>
      <c r="X7" s="51">
        <v>0.41666666666666669</v>
      </c>
      <c r="Y7" s="51">
        <v>0.45833333333333331</v>
      </c>
      <c r="Z7" s="51">
        <v>0.5</v>
      </c>
      <c r="AA7" s="12"/>
    </row>
    <row r="8" spans="1:27" ht="21.95" customHeight="1" x14ac:dyDescent="0.25">
      <c r="A8" s="18" t="s">
        <v>11</v>
      </c>
      <c r="B8" s="20">
        <v>36</v>
      </c>
      <c r="C8" s="20">
        <v>19</v>
      </c>
      <c r="D8" s="22">
        <f t="shared" si="0"/>
        <v>0.52777777777777779</v>
      </c>
      <c r="E8" s="20">
        <v>10</v>
      </c>
      <c r="F8" s="20">
        <v>7</v>
      </c>
      <c r="G8" s="20"/>
      <c r="H8" s="18">
        <v>205</v>
      </c>
      <c r="I8" s="20">
        <v>39</v>
      </c>
      <c r="J8" s="20">
        <v>20</v>
      </c>
      <c r="K8" s="22">
        <f t="shared" si="1"/>
        <v>0.51282051282051277</v>
      </c>
      <c r="L8" s="20">
        <v>11</v>
      </c>
      <c r="M8" s="20">
        <v>8</v>
      </c>
      <c r="N8" s="20"/>
      <c r="O8" s="19" t="s">
        <v>12</v>
      </c>
      <c r="P8" s="20">
        <v>38</v>
      </c>
      <c r="Q8" s="20">
        <v>11</v>
      </c>
      <c r="R8" s="21">
        <f t="shared" si="2"/>
        <v>0.28947368421052633</v>
      </c>
      <c r="S8" s="20">
        <v>4</v>
      </c>
      <c r="T8" s="20">
        <v>23</v>
      </c>
      <c r="U8" s="20"/>
      <c r="W8" s="55">
        <v>8</v>
      </c>
      <c r="X8" s="55">
        <v>4</v>
      </c>
      <c r="Y8" s="55">
        <v>23</v>
      </c>
      <c r="Z8" s="55">
        <v>10</v>
      </c>
      <c r="AA8" s="12"/>
    </row>
    <row r="9" spans="1:27" ht="21.95" customHeight="1" x14ac:dyDescent="0.25">
      <c r="A9" s="19" t="s">
        <v>13</v>
      </c>
      <c r="B9" s="20">
        <v>37</v>
      </c>
      <c r="C9" s="20">
        <v>17</v>
      </c>
      <c r="D9" s="21">
        <f t="shared" si="0"/>
        <v>0.45945945945945948</v>
      </c>
      <c r="E9" s="20">
        <v>9</v>
      </c>
      <c r="F9" s="20">
        <v>11</v>
      </c>
      <c r="G9" s="20"/>
      <c r="H9" s="19">
        <v>206</v>
      </c>
      <c r="I9" s="20">
        <v>40</v>
      </c>
      <c r="J9" s="20">
        <v>11</v>
      </c>
      <c r="K9" s="21">
        <f t="shared" si="1"/>
        <v>0.27500000000000002</v>
      </c>
      <c r="L9" s="20">
        <v>5</v>
      </c>
      <c r="M9" s="20">
        <v>24</v>
      </c>
      <c r="N9" s="20"/>
      <c r="O9" s="19" t="s">
        <v>14</v>
      </c>
      <c r="P9" s="20">
        <v>31</v>
      </c>
      <c r="Q9" s="20">
        <v>10</v>
      </c>
      <c r="R9" s="21">
        <f t="shared" si="2"/>
        <v>0.32258064516129031</v>
      </c>
      <c r="S9" s="20">
        <v>16</v>
      </c>
      <c r="T9" s="20">
        <v>5</v>
      </c>
      <c r="U9" s="20"/>
      <c r="W9" s="20">
        <v>25</v>
      </c>
      <c r="X9" s="20">
        <v>18</v>
      </c>
      <c r="Y9" s="20">
        <v>19</v>
      </c>
      <c r="Z9" s="20">
        <v>13</v>
      </c>
      <c r="AA9" s="12"/>
    </row>
    <row r="10" spans="1:27" ht="21.95" customHeight="1" x14ac:dyDescent="0.25">
      <c r="A10" s="18" t="s">
        <v>15</v>
      </c>
      <c r="B10" s="20">
        <v>36</v>
      </c>
      <c r="C10" s="20">
        <v>22</v>
      </c>
      <c r="D10" s="22">
        <f t="shared" si="0"/>
        <v>0.61111111111111116</v>
      </c>
      <c r="E10" s="20">
        <v>12</v>
      </c>
      <c r="F10" s="20">
        <v>2</v>
      </c>
      <c r="G10" s="20"/>
      <c r="H10" s="18">
        <v>207</v>
      </c>
      <c r="I10" s="20">
        <v>38</v>
      </c>
      <c r="J10" s="20">
        <v>27</v>
      </c>
      <c r="K10" s="22">
        <f t="shared" si="1"/>
        <v>0.71052631578947367</v>
      </c>
      <c r="L10" s="20">
        <v>4</v>
      </c>
      <c r="M10" s="20">
        <v>7</v>
      </c>
      <c r="N10" s="20"/>
      <c r="O10" s="19" t="s">
        <v>16</v>
      </c>
      <c r="P10" s="20">
        <v>34</v>
      </c>
      <c r="Q10" s="20">
        <v>13</v>
      </c>
      <c r="R10" s="21">
        <f t="shared" si="2"/>
        <v>0.38235294117647056</v>
      </c>
      <c r="S10" s="20">
        <v>21</v>
      </c>
      <c r="T10" s="20">
        <v>0</v>
      </c>
      <c r="U10" s="20"/>
      <c r="W10" s="20">
        <v>17</v>
      </c>
      <c r="X10" s="20">
        <v>12</v>
      </c>
      <c r="Y10" s="20">
        <v>10</v>
      </c>
      <c r="Z10" s="20">
        <v>16</v>
      </c>
      <c r="AA10" s="12"/>
    </row>
    <row r="11" spans="1:27" ht="21.95" customHeight="1" x14ac:dyDescent="0.25">
      <c r="A11" s="19" t="s">
        <v>17</v>
      </c>
      <c r="B11" s="20">
        <v>37</v>
      </c>
      <c r="C11" s="20">
        <v>15</v>
      </c>
      <c r="D11" s="21">
        <f t="shared" si="0"/>
        <v>0.40540540540540543</v>
      </c>
      <c r="E11" s="20">
        <v>21</v>
      </c>
      <c r="F11" s="20">
        <v>1</v>
      </c>
      <c r="G11" s="20"/>
      <c r="H11" s="18">
        <v>208</v>
      </c>
      <c r="I11" s="20">
        <v>37</v>
      </c>
      <c r="J11" s="20">
        <v>27</v>
      </c>
      <c r="K11" s="22">
        <f t="shared" si="1"/>
        <v>0.72972972972972971</v>
      </c>
      <c r="L11" s="20">
        <v>5</v>
      </c>
      <c r="M11" s="20">
        <v>5</v>
      </c>
      <c r="N11" s="20"/>
      <c r="O11" s="19" t="s">
        <v>18</v>
      </c>
      <c r="P11" s="20">
        <v>34</v>
      </c>
      <c r="Q11" s="20">
        <v>16</v>
      </c>
      <c r="R11" s="21">
        <f t="shared" si="2"/>
        <v>0.47058823529411764</v>
      </c>
      <c r="S11" s="20">
        <v>15</v>
      </c>
      <c r="T11" s="20">
        <v>3</v>
      </c>
      <c r="U11" s="20"/>
      <c r="W11" s="20">
        <v>8</v>
      </c>
      <c r="X11" s="20">
        <v>14</v>
      </c>
      <c r="Y11" s="20">
        <v>11</v>
      </c>
      <c r="Z11" s="20">
        <v>17</v>
      </c>
      <c r="AA11" s="12"/>
    </row>
    <row r="12" spans="1:27" ht="21.95" customHeight="1" x14ac:dyDescent="0.25">
      <c r="A12" s="19" t="s">
        <v>19</v>
      </c>
      <c r="B12" s="20">
        <v>38</v>
      </c>
      <c r="C12" s="20">
        <v>17</v>
      </c>
      <c r="D12" s="21">
        <f t="shared" si="0"/>
        <v>0.44736842105263158</v>
      </c>
      <c r="E12" s="20">
        <v>19</v>
      </c>
      <c r="F12" s="20">
        <v>2</v>
      </c>
      <c r="G12" s="20"/>
      <c r="H12" s="18">
        <v>209</v>
      </c>
      <c r="I12" s="20">
        <v>38</v>
      </c>
      <c r="J12" s="20">
        <v>24</v>
      </c>
      <c r="K12" s="22">
        <f t="shared" si="1"/>
        <v>0.63157894736842102</v>
      </c>
      <c r="L12" s="20">
        <v>12</v>
      </c>
      <c r="M12" s="20">
        <v>2</v>
      </c>
      <c r="N12" s="20"/>
      <c r="O12" s="18" t="s">
        <v>20</v>
      </c>
      <c r="P12" s="20">
        <v>33</v>
      </c>
      <c r="Q12" s="20">
        <v>17</v>
      </c>
      <c r="R12" s="22">
        <f t="shared" si="2"/>
        <v>0.51515151515151514</v>
      </c>
      <c r="S12" s="20">
        <v>14</v>
      </c>
      <c r="T12" s="20">
        <v>2</v>
      </c>
      <c r="U12" s="20"/>
      <c r="W12" s="20">
        <v>19</v>
      </c>
      <c r="X12" s="20">
        <v>8</v>
      </c>
      <c r="Y12" s="20">
        <v>17</v>
      </c>
      <c r="Z12" s="20">
        <v>23</v>
      </c>
      <c r="AA12" s="12"/>
    </row>
    <row r="13" spans="1:27" ht="21.95" customHeight="1" x14ac:dyDescent="0.25">
      <c r="A13" s="19" t="s">
        <v>21</v>
      </c>
      <c r="B13" s="20">
        <v>37</v>
      </c>
      <c r="C13" s="20">
        <v>17</v>
      </c>
      <c r="D13" s="21">
        <f t="shared" si="0"/>
        <v>0.45945945945945948</v>
      </c>
      <c r="E13" s="20">
        <v>15</v>
      </c>
      <c r="F13" s="20">
        <v>5</v>
      </c>
      <c r="G13" s="20"/>
      <c r="H13" s="18">
        <v>210</v>
      </c>
      <c r="I13" s="20">
        <v>38</v>
      </c>
      <c r="J13" s="20">
        <v>24</v>
      </c>
      <c r="K13" s="22">
        <f t="shared" si="1"/>
        <v>0.63157894736842102</v>
      </c>
      <c r="L13" s="20">
        <v>14</v>
      </c>
      <c r="M13" s="20">
        <v>0</v>
      </c>
      <c r="N13" s="20">
        <v>1</v>
      </c>
      <c r="O13" s="18" t="s">
        <v>22</v>
      </c>
      <c r="P13" s="20">
        <v>32</v>
      </c>
      <c r="Q13" s="20">
        <v>23</v>
      </c>
      <c r="R13" s="22">
        <f t="shared" si="2"/>
        <v>0.71875</v>
      </c>
      <c r="S13" s="20">
        <v>7</v>
      </c>
      <c r="T13" s="20">
        <v>2</v>
      </c>
      <c r="U13" s="20"/>
      <c r="W13" s="20">
        <v>17</v>
      </c>
      <c r="X13" s="20">
        <v>22</v>
      </c>
      <c r="Y13" s="20">
        <v>21</v>
      </c>
      <c r="Z13" s="20">
        <v>19</v>
      </c>
      <c r="AA13" s="12"/>
    </row>
    <row r="14" spans="1:27" ht="21.95" customHeight="1" x14ac:dyDescent="0.25">
      <c r="A14" s="19" t="s">
        <v>23</v>
      </c>
      <c r="B14" s="20">
        <v>37</v>
      </c>
      <c r="C14" s="20">
        <v>16</v>
      </c>
      <c r="D14" s="21">
        <f t="shared" si="0"/>
        <v>0.43243243243243246</v>
      </c>
      <c r="E14" s="20">
        <v>19</v>
      </c>
      <c r="F14" s="20">
        <v>2</v>
      </c>
      <c r="G14" s="20"/>
      <c r="H14" s="18">
        <v>211</v>
      </c>
      <c r="I14" s="20">
        <v>40</v>
      </c>
      <c r="J14" s="20">
        <v>23</v>
      </c>
      <c r="K14" s="22">
        <f t="shared" si="1"/>
        <v>0.57499999999999996</v>
      </c>
      <c r="L14" s="20">
        <v>16</v>
      </c>
      <c r="M14" s="20">
        <v>1</v>
      </c>
      <c r="N14" s="20"/>
      <c r="O14" s="18" t="s">
        <v>24</v>
      </c>
      <c r="P14" s="20">
        <v>32</v>
      </c>
      <c r="Q14" s="20">
        <v>19</v>
      </c>
      <c r="R14" s="22">
        <f t="shared" si="2"/>
        <v>0.59375</v>
      </c>
      <c r="S14" s="20">
        <v>12</v>
      </c>
      <c r="T14" s="20">
        <v>1</v>
      </c>
      <c r="U14" s="20">
        <v>1</v>
      </c>
      <c r="W14" s="20">
        <v>22</v>
      </c>
      <c r="X14" s="20">
        <v>17</v>
      </c>
      <c r="Y14" s="20">
        <v>14</v>
      </c>
      <c r="Z14" s="20">
        <v>22</v>
      </c>
      <c r="AA14" s="12"/>
    </row>
    <row r="15" spans="1:27" ht="21.95" customHeight="1" x14ac:dyDescent="0.25">
      <c r="A15" s="19" t="s">
        <v>25</v>
      </c>
      <c r="B15" s="20">
        <v>37</v>
      </c>
      <c r="C15" s="20">
        <v>11</v>
      </c>
      <c r="D15" s="21">
        <f t="shared" si="0"/>
        <v>0.29729729729729731</v>
      </c>
      <c r="E15" s="20">
        <v>20</v>
      </c>
      <c r="F15" s="20">
        <v>6</v>
      </c>
      <c r="G15" s="20"/>
      <c r="H15" s="18">
        <v>212</v>
      </c>
      <c r="I15" s="20">
        <v>38</v>
      </c>
      <c r="J15" s="20">
        <v>19</v>
      </c>
      <c r="K15" s="22">
        <f t="shared" si="1"/>
        <v>0.5</v>
      </c>
      <c r="L15" s="20">
        <v>8</v>
      </c>
      <c r="M15" s="20">
        <v>11</v>
      </c>
      <c r="N15" s="20">
        <v>1</v>
      </c>
      <c r="O15" s="18" t="s">
        <v>26</v>
      </c>
      <c r="P15" s="20">
        <v>38</v>
      </c>
      <c r="Q15" s="20">
        <v>22</v>
      </c>
      <c r="R15" s="22">
        <f t="shared" si="2"/>
        <v>0.57894736842105265</v>
      </c>
      <c r="S15" s="20">
        <v>16</v>
      </c>
      <c r="T15" s="20">
        <v>0</v>
      </c>
      <c r="U15" s="20"/>
      <c r="W15" s="20">
        <v>15</v>
      </c>
      <c r="X15" s="20">
        <v>23</v>
      </c>
      <c r="Y15" s="20">
        <v>13</v>
      </c>
      <c r="Z15" s="20">
        <v>16</v>
      </c>
      <c r="AA15" s="12"/>
    </row>
    <row r="16" spans="1:27" ht="21.95" customHeight="1" x14ac:dyDescent="0.25">
      <c r="A16" s="18" t="s">
        <v>27</v>
      </c>
      <c r="B16" s="20">
        <v>37</v>
      </c>
      <c r="C16" s="20">
        <v>28</v>
      </c>
      <c r="D16" s="22">
        <f t="shared" si="0"/>
        <v>0.7567567567567568</v>
      </c>
      <c r="E16" s="20">
        <v>6</v>
      </c>
      <c r="F16" s="20">
        <v>3</v>
      </c>
      <c r="G16" s="20"/>
      <c r="H16" s="19">
        <v>213</v>
      </c>
      <c r="I16" s="20">
        <v>23</v>
      </c>
      <c r="J16" s="20">
        <v>10</v>
      </c>
      <c r="K16" s="21">
        <f t="shared" si="1"/>
        <v>0.43478260869565216</v>
      </c>
      <c r="L16" s="20">
        <v>11</v>
      </c>
      <c r="M16" s="20">
        <v>2</v>
      </c>
      <c r="N16" s="20"/>
      <c r="O16" s="19" t="s">
        <v>28</v>
      </c>
      <c r="P16" s="20">
        <v>39</v>
      </c>
      <c r="Q16" s="20">
        <v>16</v>
      </c>
      <c r="R16" s="21">
        <f t="shared" si="2"/>
        <v>0.41025641025641024</v>
      </c>
      <c r="S16" s="20">
        <v>19</v>
      </c>
      <c r="T16" s="20">
        <v>4</v>
      </c>
      <c r="U16" s="20">
        <v>2</v>
      </c>
      <c r="W16" s="20">
        <v>17</v>
      </c>
      <c r="X16" s="20">
        <v>20</v>
      </c>
      <c r="Y16" s="20">
        <v>19</v>
      </c>
      <c r="Z16" s="20">
        <v>25</v>
      </c>
      <c r="AA16" s="12"/>
    </row>
    <row r="17" spans="1:27" ht="21.95" customHeight="1" x14ac:dyDescent="0.25">
      <c r="A17" s="18" t="s">
        <v>29</v>
      </c>
      <c r="B17" s="20">
        <v>38</v>
      </c>
      <c r="C17" s="20">
        <v>24</v>
      </c>
      <c r="D17" s="22">
        <f t="shared" si="0"/>
        <v>0.63157894736842102</v>
      </c>
      <c r="E17" s="20">
        <v>14</v>
      </c>
      <c r="F17" s="20">
        <v>0</v>
      </c>
      <c r="G17" s="20"/>
      <c r="H17" s="19">
        <v>214</v>
      </c>
      <c r="I17" s="20">
        <v>23</v>
      </c>
      <c r="J17" s="20">
        <v>11</v>
      </c>
      <c r="K17" s="21">
        <f t="shared" si="1"/>
        <v>0.47826086956521741</v>
      </c>
      <c r="L17" s="20">
        <v>7</v>
      </c>
      <c r="M17" s="20">
        <v>5</v>
      </c>
      <c r="N17" s="20"/>
      <c r="O17" s="18" t="s">
        <v>30</v>
      </c>
      <c r="P17" s="20">
        <v>38</v>
      </c>
      <c r="Q17" s="20">
        <v>25</v>
      </c>
      <c r="R17" s="22">
        <f t="shared" si="2"/>
        <v>0.65789473684210531</v>
      </c>
      <c r="S17" s="20">
        <v>10</v>
      </c>
      <c r="T17" s="20">
        <v>3</v>
      </c>
      <c r="U17" s="20"/>
      <c r="W17" s="20">
        <v>17</v>
      </c>
      <c r="X17" s="20">
        <v>20</v>
      </c>
      <c r="Y17" s="20">
        <v>12</v>
      </c>
      <c r="Z17" s="20">
        <v>23</v>
      </c>
      <c r="AA17" s="12"/>
    </row>
    <row r="18" spans="1:27" ht="21.95" customHeight="1" x14ac:dyDescent="0.25">
      <c r="A18" s="19" t="s">
        <v>31</v>
      </c>
      <c r="B18" s="20">
        <v>37</v>
      </c>
      <c r="C18" s="20">
        <v>18</v>
      </c>
      <c r="D18" s="21">
        <f t="shared" si="0"/>
        <v>0.48648648648648651</v>
      </c>
      <c r="E18" s="20">
        <v>12</v>
      </c>
      <c r="F18" s="20">
        <v>7</v>
      </c>
      <c r="G18" s="20"/>
      <c r="H18" s="18">
        <v>215</v>
      </c>
      <c r="I18" s="20">
        <v>34</v>
      </c>
      <c r="J18" s="20">
        <v>17</v>
      </c>
      <c r="K18" s="22">
        <f t="shared" si="1"/>
        <v>0.5</v>
      </c>
      <c r="L18" s="20">
        <v>9</v>
      </c>
      <c r="M18" s="20">
        <v>8</v>
      </c>
      <c r="N18" s="20"/>
      <c r="O18" s="18" t="s">
        <v>32</v>
      </c>
      <c r="P18" s="20">
        <v>33</v>
      </c>
      <c r="Q18" s="20">
        <v>23</v>
      </c>
      <c r="R18" s="22">
        <f t="shared" si="2"/>
        <v>0.69696969696969702</v>
      </c>
      <c r="S18" s="20">
        <v>10</v>
      </c>
      <c r="T18" s="20">
        <v>0</v>
      </c>
      <c r="U18" s="20"/>
      <c r="W18" s="20">
        <v>16</v>
      </c>
      <c r="X18" s="20">
        <v>11</v>
      </c>
      <c r="Y18" s="20">
        <v>14</v>
      </c>
      <c r="Z18" s="20">
        <v>7</v>
      </c>
      <c r="AA18" s="12"/>
    </row>
    <row r="19" spans="1:27" ht="21.95" customHeight="1" x14ac:dyDescent="0.25">
      <c r="A19" s="19" t="s">
        <v>33</v>
      </c>
      <c r="B19" s="20">
        <v>38</v>
      </c>
      <c r="C19" s="20">
        <v>4</v>
      </c>
      <c r="D19" s="21">
        <f t="shared" si="0"/>
        <v>0.10526315789473684</v>
      </c>
      <c r="E19" s="20">
        <v>21</v>
      </c>
      <c r="F19" s="20">
        <v>13</v>
      </c>
      <c r="G19" s="20"/>
      <c r="H19" s="18">
        <v>216</v>
      </c>
      <c r="I19" s="20">
        <v>33</v>
      </c>
      <c r="J19" s="20">
        <v>21</v>
      </c>
      <c r="K19" s="22">
        <f t="shared" si="1"/>
        <v>0.63636363636363635</v>
      </c>
      <c r="L19" s="20">
        <v>9</v>
      </c>
      <c r="M19" s="20">
        <v>3</v>
      </c>
      <c r="N19" s="20"/>
      <c r="O19" s="19" t="s">
        <v>34</v>
      </c>
      <c r="P19" s="20">
        <v>34</v>
      </c>
      <c r="Q19" s="20">
        <v>7</v>
      </c>
      <c r="R19" s="21">
        <f t="shared" si="2"/>
        <v>0.20588235294117646</v>
      </c>
      <c r="S19" s="20">
        <v>23</v>
      </c>
      <c r="T19" s="20">
        <v>4</v>
      </c>
      <c r="U19" s="20">
        <v>1</v>
      </c>
      <c r="W19" s="20">
        <v>11</v>
      </c>
      <c r="X19" s="20">
        <v>27</v>
      </c>
      <c r="Y19" s="20">
        <v>23</v>
      </c>
      <c r="Z19" s="20">
        <v>9</v>
      </c>
      <c r="AA19" s="27"/>
    </row>
    <row r="20" spans="1:27" ht="21.95" customHeight="1" x14ac:dyDescent="0.25">
      <c r="A20" s="19" t="s">
        <v>35</v>
      </c>
      <c r="B20" s="20">
        <v>37</v>
      </c>
      <c r="C20" s="20">
        <v>18</v>
      </c>
      <c r="D20" s="21">
        <f t="shared" si="0"/>
        <v>0.48648648648648651</v>
      </c>
      <c r="E20" s="20">
        <v>18</v>
      </c>
      <c r="F20" s="20">
        <v>1</v>
      </c>
      <c r="G20" s="20"/>
      <c r="H20" s="19">
        <v>217</v>
      </c>
      <c r="I20" s="20">
        <v>34</v>
      </c>
      <c r="J20" s="20">
        <v>14</v>
      </c>
      <c r="K20" s="21">
        <f t="shared" si="1"/>
        <v>0.41176470588235292</v>
      </c>
      <c r="L20" s="20">
        <v>18</v>
      </c>
      <c r="M20" s="20">
        <v>2</v>
      </c>
      <c r="N20" s="20"/>
      <c r="O20" s="19" t="s">
        <v>36</v>
      </c>
      <c r="P20" s="20">
        <v>33</v>
      </c>
      <c r="Q20" s="20">
        <v>9</v>
      </c>
      <c r="R20" s="21">
        <f t="shared" si="2"/>
        <v>0.27272727272727271</v>
      </c>
      <c r="S20" s="20">
        <v>21</v>
      </c>
      <c r="T20" s="20">
        <v>3</v>
      </c>
      <c r="U20" s="20"/>
      <c r="W20" s="20">
        <v>28</v>
      </c>
      <c r="X20" s="20">
        <v>27</v>
      </c>
      <c r="Y20" s="20">
        <v>17</v>
      </c>
      <c r="Z20" s="20">
        <v>19</v>
      </c>
    </row>
    <row r="21" spans="1:27" ht="21.95" customHeight="1" x14ac:dyDescent="0.25">
      <c r="A21" s="19" t="s">
        <v>37</v>
      </c>
      <c r="B21" s="20">
        <v>38</v>
      </c>
      <c r="C21" s="20">
        <v>12</v>
      </c>
      <c r="D21" s="21">
        <f t="shared" si="0"/>
        <v>0.31578947368421051</v>
      </c>
      <c r="E21" s="20">
        <v>26</v>
      </c>
      <c r="F21" s="20">
        <v>0</v>
      </c>
      <c r="G21" s="20"/>
      <c r="H21" s="19">
        <v>218</v>
      </c>
      <c r="I21" s="20">
        <v>34</v>
      </c>
      <c r="J21" s="20">
        <v>13</v>
      </c>
      <c r="K21" s="21">
        <f t="shared" si="1"/>
        <v>0.38235294117647056</v>
      </c>
      <c r="L21" s="20">
        <v>6</v>
      </c>
      <c r="M21" s="20">
        <v>15</v>
      </c>
      <c r="N21" s="20"/>
      <c r="O21" s="18" t="s">
        <v>38</v>
      </c>
      <c r="P21" s="20">
        <v>33</v>
      </c>
      <c r="Q21" s="20">
        <v>19</v>
      </c>
      <c r="R21" s="22">
        <f t="shared" si="2"/>
        <v>0.5757575757575758</v>
      </c>
      <c r="S21" s="20">
        <v>14</v>
      </c>
      <c r="T21" s="20">
        <v>0</v>
      </c>
      <c r="U21" s="20"/>
      <c r="W21" s="20">
        <v>24</v>
      </c>
      <c r="X21" s="20">
        <v>24</v>
      </c>
      <c r="Y21" s="20">
        <v>21</v>
      </c>
      <c r="Z21" s="20">
        <v>17</v>
      </c>
    </row>
    <row r="22" spans="1:27" ht="21.95" customHeight="1" x14ac:dyDescent="0.25">
      <c r="A22" s="19" t="s">
        <v>39</v>
      </c>
      <c r="B22" s="20">
        <v>32</v>
      </c>
      <c r="C22" s="20">
        <v>14</v>
      </c>
      <c r="D22" s="21">
        <f t="shared" si="0"/>
        <v>0.4375</v>
      </c>
      <c r="E22" s="20">
        <v>8</v>
      </c>
      <c r="F22" s="20">
        <v>10</v>
      </c>
      <c r="G22" s="20"/>
      <c r="H22" s="18">
        <v>219</v>
      </c>
      <c r="I22" s="20">
        <v>31</v>
      </c>
      <c r="J22" s="20">
        <v>19</v>
      </c>
      <c r="K22" s="22">
        <f t="shared" si="1"/>
        <v>0.61290322580645162</v>
      </c>
      <c r="L22" s="20">
        <v>10</v>
      </c>
      <c r="M22" s="20">
        <v>2</v>
      </c>
      <c r="N22" s="20"/>
      <c r="O22" s="18" t="s">
        <v>40</v>
      </c>
      <c r="P22" s="20">
        <v>30</v>
      </c>
      <c r="Q22" s="20">
        <v>17</v>
      </c>
      <c r="R22" s="22">
        <f t="shared" si="2"/>
        <v>0.56666666666666665</v>
      </c>
      <c r="S22" s="20">
        <v>13</v>
      </c>
      <c r="T22" s="20">
        <v>0</v>
      </c>
      <c r="U22" s="20"/>
      <c r="W22" s="20">
        <v>18</v>
      </c>
      <c r="X22" s="20">
        <v>24</v>
      </c>
      <c r="Y22" s="20">
        <v>11</v>
      </c>
      <c r="Z22" s="20">
        <v>12</v>
      </c>
    </row>
    <row r="23" spans="1:27" ht="21.95" customHeight="1" x14ac:dyDescent="0.25">
      <c r="A23" s="19" t="s">
        <v>41</v>
      </c>
      <c r="B23" s="20">
        <v>24</v>
      </c>
      <c r="C23" s="20">
        <v>8</v>
      </c>
      <c r="D23" s="21">
        <f t="shared" si="0"/>
        <v>0.33333333333333331</v>
      </c>
      <c r="E23" s="20">
        <v>8</v>
      </c>
      <c r="F23" s="20">
        <v>8</v>
      </c>
      <c r="G23" s="20"/>
      <c r="H23" s="19">
        <v>220</v>
      </c>
      <c r="I23" s="20">
        <v>26</v>
      </c>
      <c r="J23" s="20">
        <v>12</v>
      </c>
      <c r="K23" s="21">
        <f t="shared" si="1"/>
        <v>0.46153846153846156</v>
      </c>
      <c r="L23" s="20">
        <v>11</v>
      </c>
      <c r="M23" s="20">
        <v>3</v>
      </c>
      <c r="N23" s="20">
        <v>1</v>
      </c>
      <c r="O23" s="19" t="s">
        <v>42</v>
      </c>
      <c r="P23" s="20">
        <v>30</v>
      </c>
      <c r="Q23" s="20">
        <v>12</v>
      </c>
      <c r="R23" s="21">
        <f t="shared" si="2"/>
        <v>0.4</v>
      </c>
      <c r="S23" s="20">
        <v>13</v>
      </c>
      <c r="T23" s="20">
        <v>5</v>
      </c>
      <c r="U23" s="20"/>
      <c r="W23" s="30">
        <f>SUM(W8:W22)</f>
        <v>262</v>
      </c>
      <c r="X23" s="30">
        <f>SUM(X8:X22)</f>
        <v>271</v>
      </c>
      <c r="Y23" s="30">
        <f>SUM(Y8:Y22)</f>
        <v>245</v>
      </c>
      <c r="Z23" s="30">
        <f>SUM(Z8:Z22)</f>
        <v>248</v>
      </c>
    </row>
    <row r="24" spans="1:27" ht="21.95" customHeight="1" x14ac:dyDescent="0.25">
      <c r="A24" s="23" t="s">
        <v>43</v>
      </c>
      <c r="B24" s="23">
        <f>SUM(B4:B23)</f>
        <v>719</v>
      </c>
      <c r="C24" s="23">
        <f>SUM(C4:C23)</f>
        <v>318</v>
      </c>
      <c r="D24" s="24">
        <f t="shared" si="0"/>
        <v>0.4422809457579972</v>
      </c>
      <c r="E24" s="23">
        <v>306</v>
      </c>
      <c r="F24" s="23">
        <v>95</v>
      </c>
      <c r="G24" s="23"/>
      <c r="H24" s="23" t="s">
        <v>44</v>
      </c>
      <c r="I24" s="23">
        <f>SUM(I4:I23)</f>
        <v>693</v>
      </c>
      <c r="J24" s="23">
        <v>374</v>
      </c>
      <c r="K24" s="24">
        <f t="shared" si="1"/>
        <v>0.53968253968253965</v>
      </c>
      <c r="L24" s="23">
        <v>200</v>
      </c>
      <c r="M24" s="23">
        <v>119</v>
      </c>
      <c r="N24" s="23"/>
      <c r="O24" s="23" t="s">
        <v>44</v>
      </c>
      <c r="P24" s="23">
        <f>SUM(P4:P23)</f>
        <v>686</v>
      </c>
      <c r="Q24" s="23">
        <v>334</v>
      </c>
      <c r="R24" s="24">
        <f t="shared" si="2"/>
        <v>0.48688046647230321</v>
      </c>
      <c r="S24" s="23">
        <v>281</v>
      </c>
      <c r="T24" s="23">
        <v>71</v>
      </c>
      <c r="U24" s="23"/>
    </row>
    <row r="25" spans="1:27" ht="21" customHeight="1" x14ac:dyDescent="0.25">
      <c r="A25" s="41" t="s">
        <v>47</v>
      </c>
      <c r="B25" s="43"/>
      <c r="C25" s="43"/>
      <c r="D25" s="42"/>
      <c r="E25" s="40">
        <v>1026</v>
      </c>
      <c r="F25" s="40"/>
      <c r="G25" s="40"/>
      <c r="H25" s="41" t="s">
        <v>48</v>
      </c>
      <c r="I25" s="43"/>
      <c r="J25" s="43"/>
      <c r="K25" s="42"/>
      <c r="L25" s="46">
        <v>1072</v>
      </c>
      <c r="M25" s="46"/>
      <c r="N25" s="46"/>
      <c r="O25" s="41" t="s">
        <v>49</v>
      </c>
      <c r="P25" s="43"/>
      <c r="Q25" s="43"/>
      <c r="R25" s="43"/>
      <c r="S25" s="42"/>
      <c r="T25" s="41"/>
      <c r="U25" s="42"/>
    </row>
    <row r="26" spans="1:27" ht="18.75" x14ac:dyDescent="0.25">
      <c r="T26" s="6"/>
    </row>
    <row r="27" spans="1:27" s="13" customFormat="1" ht="18.75" x14ac:dyDescent="0.25">
      <c r="A27" s="57" t="s">
        <v>59</v>
      </c>
      <c r="B27" s="23" t="s">
        <v>68</v>
      </c>
      <c r="C27" s="34" t="s">
        <v>69</v>
      </c>
      <c r="D27" s="34"/>
      <c r="E27" s="34" t="s">
        <v>77</v>
      </c>
      <c r="F27" s="34"/>
      <c r="G27" s="34"/>
      <c r="H27" s="35" t="s">
        <v>78</v>
      </c>
      <c r="I27" s="35"/>
      <c r="T27" s="14"/>
    </row>
    <row r="28" spans="1:27" ht="24.95" customHeight="1" x14ac:dyDescent="0.25">
      <c r="A28" s="58"/>
      <c r="B28" s="28" t="s">
        <v>60</v>
      </c>
      <c r="C28" s="28" t="s">
        <v>61</v>
      </c>
      <c r="D28" s="28" t="s">
        <v>62</v>
      </c>
      <c r="E28" s="34"/>
      <c r="F28" s="34"/>
      <c r="G28" s="34"/>
      <c r="H28" s="35"/>
      <c r="I28" s="35"/>
    </row>
    <row r="29" spans="1:27" ht="24.95" customHeight="1" x14ac:dyDescent="0.25">
      <c r="A29" s="26" t="s">
        <v>63</v>
      </c>
      <c r="B29" s="15">
        <v>318</v>
      </c>
      <c r="C29" s="25">
        <v>306</v>
      </c>
      <c r="D29" s="25">
        <v>95</v>
      </c>
      <c r="E29" s="59" t="s">
        <v>82</v>
      </c>
      <c r="F29" s="59"/>
      <c r="G29" s="59"/>
      <c r="H29" s="61" t="s">
        <v>79</v>
      </c>
      <c r="I29" s="61"/>
    </row>
    <row r="30" spans="1:27" ht="24.95" customHeight="1" x14ac:dyDescent="0.25">
      <c r="A30" s="26" t="s">
        <v>64</v>
      </c>
      <c r="B30" s="15">
        <v>374</v>
      </c>
      <c r="C30" s="25">
        <v>200</v>
      </c>
      <c r="D30" s="25">
        <v>119</v>
      </c>
      <c r="E30" s="60"/>
      <c r="F30" s="60"/>
      <c r="G30" s="60"/>
      <c r="H30" s="61"/>
      <c r="I30" s="61"/>
    </row>
    <row r="31" spans="1:27" ht="24.95" customHeight="1" x14ac:dyDescent="0.25">
      <c r="A31" s="26" t="s">
        <v>65</v>
      </c>
      <c r="B31" s="15">
        <v>334</v>
      </c>
      <c r="C31" s="25">
        <v>281</v>
      </c>
      <c r="D31" s="25">
        <v>71</v>
      </c>
      <c r="E31" s="60" t="s">
        <v>83</v>
      </c>
      <c r="F31" s="60"/>
      <c r="G31" s="60"/>
      <c r="H31" s="61" t="s">
        <v>80</v>
      </c>
      <c r="I31" s="61"/>
    </row>
    <row r="32" spans="1:27" ht="24.95" customHeight="1" x14ac:dyDescent="0.25">
      <c r="A32" s="34" t="s">
        <v>66</v>
      </c>
      <c r="B32" s="45">
        <f>SUM(B29:B31)</f>
        <v>1026</v>
      </c>
      <c r="C32" s="31">
        <f>SUM(C29:C31)</f>
        <v>787</v>
      </c>
      <c r="D32" s="31">
        <f>SUM(D29:D31)</f>
        <v>285</v>
      </c>
      <c r="E32" s="60"/>
      <c r="F32" s="60"/>
      <c r="G32" s="60"/>
      <c r="H32" s="61"/>
      <c r="I32" s="61"/>
    </row>
    <row r="33" spans="1:9" ht="21.75" customHeight="1" x14ac:dyDescent="0.25">
      <c r="A33" s="34"/>
      <c r="B33" s="45"/>
      <c r="C33" s="44">
        <v>1072</v>
      </c>
      <c r="D33" s="44"/>
      <c r="E33" s="47"/>
      <c r="F33" s="48"/>
      <c r="G33" s="49"/>
      <c r="H33" s="36" t="s">
        <v>81</v>
      </c>
      <c r="I33" s="36"/>
    </row>
  </sheetData>
  <mergeCells count="24">
    <mergeCell ref="C33:D33"/>
    <mergeCell ref="A32:A33"/>
    <mergeCell ref="B32:B33"/>
    <mergeCell ref="L25:N25"/>
    <mergeCell ref="E31:G32"/>
    <mergeCell ref="E33:G33"/>
    <mergeCell ref="H31:I32"/>
    <mergeCell ref="H33:I33"/>
    <mergeCell ref="A27:A28"/>
    <mergeCell ref="W4:W5"/>
    <mergeCell ref="Z4:Z5"/>
    <mergeCell ref="E27:G28"/>
    <mergeCell ref="E29:G30"/>
    <mergeCell ref="H27:I28"/>
    <mergeCell ref="H29:I30"/>
    <mergeCell ref="A2:U2"/>
    <mergeCell ref="E25:G25"/>
    <mergeCell ref="T25:U25"/>
    <mergeCell ref="O25:S25"/>
    <mergeCell ref="H25:K25"/>
    <mergeCell ref="A25:D25"/>
    <mergeCell ref="C27:D27"/>
    <mergeCell ref="W2:Z2"/>
    <mergeCell ref="W3:Z3"/>
  </mergeCells>
  <phoneticPr fontId="1" type="noConversion"/>
  <pageMargins left="0.25" right="0.25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工作表2</vt:lpstr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PYMHS</dc:creator>
  <cp:lastModifiedBy>YM</cp:lastModifiedBy>
  <cp:lastPrinted>2022-12-15T06:40:03Z</cp:lastPrinted>
  <dcterms:created xsi:type="dcterms:W3CDTF">2022-09-23T05:34:22Z</dcterms:created>
  <dcterms:modified xsi:type="dcterms:W3CDTF">2022-12-15T06:54:33Z</dcterms:modified>
</cp:coreProperties>
</file>